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9" i="1" l="1"/>
  <c r="H48" i="1"/>
  <c r="H24" i="1"/>
  <c r="H21" i="1" l="1"/>
  <c r="H28" i="1"/>
  <c r="H20" i="1" l="1"/>
  <c r="H3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<sst xmlns="http://schemas.openxmlformats.org/spreadsheetml/2006/main" count="48" uniqueCount="28">
  <si>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</si>
  <si>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</si>
  <si>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</si>
  <si>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</si>
  <si>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</si>
  <si>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</si>
  <si>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</si>
  <si>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</si>
  <si>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</si>
  <si>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</si>
  <si>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</si>
  <si>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</si>
  <si>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</si>
  <si>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</si>
  <si>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</si>
  <si>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</si>
  <si>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</si>
  <si>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</si>
  <si>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</si>
  <si>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</si>
  <si>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</si>
  <si>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</si>
  <si>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</si>
  <si>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</si>
  <si>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</si>
  <si>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Dana:05.02.2020.</t>
  </si>
  <si>
    <t>Dana 06.02.2020.godine Dom zdravlja Požarevac je izvršio plaćanje prema dobavljačima:</t>
  </si>
  <si>
    <t>Primljena i neutrošena participacija od 06.02.2020.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</si>
</sst>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6" zoomScaleNormal="100" workbookViewId="0">
      <selection activeCell="I27" sqref="I27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B8" s="40" t="s">
        <v>25</v>
      </c>
      <c r="C8" s="40"/>
      <c r="D8" s="40"/>
      <c r="E8" s="40"/>
      <c r="F8" s="40"/>
      <c r="G8" s="40"/>
      <c r="H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5" t="s">
        <v>22</v>
      </c>
      <c r="C11" s="46"/>
      <c r="D11" s="46"/>
      <c r="E11" s="46"/>
      <c r="F11" s="47"/>
      <c r="G11" s="2" t="s">
        <v>5</v>
      </c>
      <c r="H11" s="2" t="s">
        <v>6</v>
      </c>
      <c r="I11" s="11"/>
      <c r="J11" s="11"/>
      <c r="K11" s="41"/>
      <c r="L11" s="41"/>
      <c r="M11" s="41"/>
      <c r="N11" s="41"/>
      <c r="O11" s="41"/>
    </row>
    <row r="12" spans="2:15" x14ac:dyDescent="0.25">
      <c r="B12" s="43" t="s">
        <v>20</v>
      </c>
      <c r="C12" s="43"/>
      <c r="D12" s="43"/>
      <c r="E12" s="43"/>
      <c r="F12" s="43"/>
      <c r="G12" s="14">
        <v>43867</v>
      </c>
      <c r="H12" s="23">
        <v>5887067.8499999996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42" t="s">
        <v>9</v>
      </c>
      <c r="C13" s="42"/>
      <c r="D13" s="42"/>
      <c r="E13" s="42"/>
      <c r="F13" s="42"/>
      <c r="G13" s="24">
        <v>43867</v>
      </c>
      <c r="H13" s="3">
        <f>H14+H25-H32-H42</f>
        <v>5808759.5899999999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4" t="s">
        <v>23</v>
      </c>
      <c r="C14" s="44"/>
      <c r="D14" s="44"/>
      <c r="E14" s="44"/>
      <c r="F14" s="44"/>
      <c r="G14" s="16">
        <v>43867</v>
      </c>
      <c r="H14" s="4">
        <f>H15+H16+H17+H18+H19+H20+H21+H22+H23+H24</f>
        <v>6456238.5099999988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0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237759.49-28795.17+32806.01-32806.01+2126666.67+552345.45-552345.45+1446680.52+25419.58-25419.58-1279979.39</f>
        <v>2502332.1199999992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2637250-148586.74+412951.41+12529.5+0.09-79963.24-18588.85-7620+16634.71+366375-30758.75+41650-3522-54374+3151.18-1034345.8+366375-8451.12</f>
        <v>2470706.3899999997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27</v>
      </c>
      <c r="C24" s="36"/>
      <c r="D24" s="36"/>
      <c r="E24" s="36"/>
      <c r="F24" s="37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</f>
        <v>393200</v>
      </c>
      <c r="I24" s="11"/>
      <c r="J24" s="11"/>
      <c r="K24" s="8"/>
      <c r="L24" s="8"/>
    </row>
    <row r="25" spans="2:13" x14ac:dyDescent="0.25">
      <c r="B25" s="48" t="s">
        <v>24</v>
      </c>
      <c r="C25" s="49"/>
      <c r="D25" s="49"/>
      <c r="E25" s="49"/>
      <c r="F25" s="50"/>
      <c r="G25" s="16">
        <v>43867</v>
      </c>
      <c r="H25" s="4">
        <f>H26+H27+H28+H29+H30+H31</f>
        <v>557028.85000000009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1758775.38-1036974.4+179666.67-200000-157432+359333.33-117850+9240-1200+359333.34-66400-52080-19092-481463.9-462769.9+111603+136666.66+136666.67-60000</f>
        <v>396022.85000000009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27</v>
      </c>
      <c r="C31" s="36"/>
      <c r="D31" s="36"/>
      <c r="E31" s="36"/>
      <c r="F31" s="37"/>
      <c r="G31" s="2"/>
      <c r="H31" s="10">
        <f>10141+10865</f>
        <v>21006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43867</v>
      </c>
      <c r="H32" s="5">
        <f>SUM(H33:H41)</f>
        <v>1073023.8799999999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1073023.8799999999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0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43867</v>
      </c>
      <c r="H42" s="5">
        <f>SUM(H43:H47)</f>
        <v>131483.89000000001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131483.89000000001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43867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</f>
        <v>119407.82000000011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f>35876.91+5222.65</f>
        <v>41099.560000000005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5887067.8500000006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2020-02-07T12:11:00Z</dcterms:modified>
</cp:coreProperties>
</file>